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puts" sheetId="1" r:id="rId1"/>
    <sheet name="Calc" sheetId="2" r:id="rId2"/>
    <sheet name="Summary" sheetId="3" r:id="rId3"/>
  </sheets>
  <calcPr calcId="124519" fullCalcOnLoad="1"/>
</workbook>
</file>

<file path=xl/sharedStrings.xml><?xml version="1.0" encoding="utf-8"?>
<sst xmlns="http://schemas.openxmlformats.org/spreadsheetml/2006/main" count="104" uniqueCount="66">
  <si>
    <t>N2ONE Platform — ROI Inputs (Integration, Planning, Standards, Compliance, De‑appification, Private AI Ready)</t>
  </si>
  <si>
    <t>Generated: 2025-10-03</t>
  </si>
  <si>
    <t>Program &amp; Financials</t>
  </si>
  <si>
    <t>Program cost (one-time, Q1)</t>
  </si>
  <si>
    <t>Discount rate (annual)</t>
  </si>
  <si>
    <t>Adoption Ramps (0–1 per quarter)</t>
  </si>
  <si>
    <t>Bucket</t>
  </si>
  <si>
    <t>Q1</t>
  </si>
  <si>
    <t>Q2</t>
  </si>
  <si>
    <t>Q3</t>
  </si>
  <si>
    <t>Q4</t>
  </si>
  <si>
    <t>Integration — manual work saved</t>
  </si>
  <si>
    <t>Integration — data error reduction</t>
  </si>
  <si>
    <t>Integration — real-time decisioning</t>
  </si>
  <si>
    <t>Planning — multi-project success uplift</t>
  </si>
  <si>
    <t>Standards — reuse &amp; accelerators</t>
  </si>
  <si>
    <t>Compliance preparedness</t>
  </si>
  <si>
    <t>De‑appification — failure &amp; re‑platform risk</t>
  </si>
  <si>
    <t>Integration — Manual Work Saved</t>
  </si>
  <si>
    <t>Hours saved per month (automation/reporting)</t>
  </si>
  <si>
    <t>Blended rate</t>
  </si>
  <si>
    <t>Yearly benefit</t>
  </si>
  <si>
    <t>Integration — Data Error Reduction</t>
  </si>
  <si>
    <t>Baseline errors per month</t>
  </si>
  <si>
    <t>Cost per error</t>
  </si>
  <si>
    <t>Error reduction %</t>
  </si>
  <si>
    <t>Integration — Real-time Decisioning</t>
  </si>
  <si>
    <t>Baseline expedite/latency cost per quarter</t>
  </si>
  <si>
    <t>Reduction % due to timely reporting</t>
  </si>
  <si>
    <t>Planning — Multi-project Success Uplift</t>
  </si>
  <si>
    <t>Strategic initiatives per year</t>
  </si>
  <si>
    <t>Avg incremental NPV per successful initiative</t>
  </si>
  <si>
    <t>Baseline project success rate</t>
  </si>
  <si>
    <t>With DayOne success rate</t>
  </si>
  <si>
    <t>Standards — Reuse &amp; Accelerators</t>
  </si>
  <si>
    <t>Addressable build budget (year)</t>
  </si>
  <si>
    <t>Savings % from standards/reuse</t>
  </si>
  <si>
    <t>Compliance Preparedness</t>
  </si>
  <si>
    <t>Impact per audit/rework incident</t>
  </si>
  <si>
    <t>Baseline incident probability</t>
  </si>
  <si>
    <t>With platform probability</t>
  </si>
  <si>
    <t>Yearly risk avoided</t>
  </si>
  <si>
    <t>De‑appification — Failure &amp; Re‑platform Risk</t>
  </si>
  <si>
    <t>Major initiatives per year</t>
  </si>
  <si>
    <t>Impact per failed/re‑platform initiative</t>
  </si>
  <si>
    <t>Baseline failure/re‑platform probability</t>
  </si>
  <si>
    <t>Per-quarter savings (ramped)</t>
  </si>
  <si>
    <t>Year 1</t>
  </si>
  <si>
    <t>Totals</t>
  </si>
  <si>
    <t>Costs &amp; ROI</t>
  </si>
  <si>
    <t>Program cost (Q1)</t>
  </si>
  <si>
    <t>Year 1 savings</t>
  </si>
  <si>
    <t>Net Year 1</t>
  </si>
  <si>
    <t>ROI (Net/Cost)</t>
  </si>
  <si>
    <t>Est. Payback (months)</t>
  </si>
  <si>
    <t>NPV (Year 1, quarterly cashflows)</t>
  </si>
  <si>
    <t>Quarterly rate</t>
  </si>
  <si>
    <t>NPV of Qs</t>
  </si>
  <si>
    <t>NPV minus cost</t>
  </si>
  <si>
    <t>N2ONE Platform — Outcome-focused ROI (Year 1)</t>
  </si>
  <si>
    <t>Key metrics</t>
  </si>
  <si>
    <t>Program cost</t>
  </si>
  <si>
    <t>Net benefit</t>
  </si>
  <si>
    <t>ROI</t>
  </si>
  <si>
    <t>Est. payback (months)</t>
  </si>
  <si>
    <t>Breakdown by bucket</t>
  </si>
</sst>
</file>

<file path=xl/styles.xml><?xml version="1.0" encoding="utf-8"?>
<styleSheet xmlns="http://schemas.openxmlformats.org/spreadsheetml/2006/main">
  <numFmts count="3">
    <numFmt numFmtId="164" formatCode="$#,##0"/>
    <numFmt numFmtId="165" formatCode="0%"/>
    <numFmt numFmtId="166" formatCode="#,##0.00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rgb="FF00055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F3FF"/>
        <bgColor indexed="64"/>
      </patternFill>
    </fill>
    <fill>
      <patternFill patternType="solid">
        <fgColor rgb="FFF7FA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/>
  </sheetViews>
  <sheetFormatPr defaultRowHeight="15"/>
  <cols>
    <col min="1" max="1" width="56.7109375" customWidth="1"/>
    <col min="2" max="5" width="22.7109375" customWidth="1"/>
    <col min="6" max="6" width="24.7109375" customWidth="1"/>
    <col min="7" max="7" width="26.7109375" customWidth="1"/>
  </cols>
  <sheetData>
    <row r="1" spans="1:5">
      <c r="A1" s="1" t="s">
        <v>0</v>
      </c>
    </row>
    <row r="2" spans="1:5">
      <c r="A2" s="2" t="s">
        <v>1</v>
      </c>
    </row>
    <row r="4" spans="1:5">
      <c r="A4" s="3" t="s">
        <v>2</v>
      </c>
    </row>
    <row r="5" spans="1:5">
      <c r="A5" s="4" t="s">
        <v>3</v>
      </c>
      <c r="B5" s="4" t="s">
        <v>4</v>
      </c>
    </row>
    <row r="6" spans="1:5">
      <c r="A6" s="5">
        <v>65000</v>
      </c>
      <c r="B6" s="6">
        <v>0.1</v>
      </c>
    </row>
    <row r="8" spans="1:5">
      <c r="A8" s="3" t="s">
        <v>5</v>
      </c>
    </row>
    <row r="9" spans="1: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</row>
    <row r="11" spans="1:5">
      <c r="A11" t="s">
        <v>11</v>
      </c>
      <c r="B11" s="7">
        <v>0.4</v>
      </c>
      <c r="C11" s="7">
        <v>0.7</v>
      </c>
      <c r="D11" s="7">
        <v>0.9</v>
      </c>
      <c r="E11" s="7">
        <v>1</v>
      </c>
    </row>
    <row r="12" spans="1:5">
      <c r="A12" t="s">
        <v>12</v>
      </c>
      <c r="B12" s="7">
        <v>0.3</v>
      </c>
      <c r="C12" s="7">
        <v>0.6</v>
      </c>
      <c r="D12" s="7">
        <v>0.9</v>
      </c>
      <c r="E12" s="7">
        <v>1</v>
      </c>
    </row>
    <row r="13" spans="1:5">
      <c r="A13" t="s">
        <v>13</v>
      </c>
      <c r="B13" s="7">
        <v>0.2</v>
      </c>
      <c r="C13" s="7">
        <v>0.6</v>
      </c>
      <c r="D13" s="7">
        <v>0.9</v>
      </c>
      <c r="E13" s="7">
        <v>1</v>
      </c>
    </row>
    <row r="14" spans="1:5">
      <c r="A14" t="s">
        <v>14</v>
      </c>
      <c r="B14" s="7">
        <v>0.6</v>
      </c>
      <c r="C14" s="7">
        <v>0.8</v>
      </c>
      <c r="D14" s="7">
        <v>1</v>
      </c>
      <c r="E14" s="7">
        <v>1</v>
      </c>
    </row>
    <row r="15" spans="1:5">
      <c r="A15" t="s">
        <v>15</v>
      </c>
      <c r="B15" s="7">
        <v>0.4</v>
      </c>
      <c r="C15" s="7">
        <v>0.7</v>
      </c>
      <c r="D15" s="7">
        <v>0.9</v>
      </c>
      <c r="E15" s="7">
        <v>1</v>
      </c>
    </row>
    <row r="16" spans="1:5">
      <c r="A16" t="s">
        <v>16</v>
      </c>
      <c r="B16" s="7">
        <v>0.5</v>
      </c>
      <c r="C16" s="7">
        <v>0.7</v>
      </c>
      <c r="D16" s="7">
        <v>0.9</v>
      </c>
      <c r="E16" s="7">
        <v>1</v>
      </c>
    </row>
    <row r="17" spans="1:7">
      <c r="A17" t="s">
        <v>17</v>
      </c>
      <c r="B17" s="7">
        <v>0.4</v>
      </c>
      <c r="C17" s="7">
        <v>0.7</v>
      </c>
      <c r="D17" s="7">
        <v>0.9</v>
      </c>
      <c r="E17" s="7">
        <v>1</v>
      </c>
    </row>
    <row r="19" spans="1:7">
      <c r="A19" s="3" t="s">
        <v>18</v>
      </c>
      <c r="F19" s="4" t="s">
        <v>21</v>
      </c>
      <c r="G19" s="5">
        <f>B20*B21*12</f>
        <v>0</v>
      </c>
    </row>
    <row r="20" spans="1:7">
      <c r="A20" t="s">
        <v>19</v>
      </c>
      <c r="B20" s="8">
        <v>140</v>
      </c>
    </row>
    <row r="21" spans="1:7">
      <c r="A21" t="s">
        <v>20</v>
      </c>
      <c r="B21" s="5">
        <v>120</v>
      </c>
    </row>
    <row r="23" spans="1:7">
      <c r="A23" s="3" t="s">
        <v>22</v>
      </c>
      <c r="F23" s="4" t="s">
        <v>21</v>
      </c>
      <c r="G23" s="5">
        <f>B24*B25*12*B26</f>
        <v>0</v>
      </c>
    </row>
    <row r="24" spans="1:7">
      <c r="A24" t="s">
        <v>23</v>
      </c>
      <c r="B24" s="8">
        <v>160</v>
      </c>
    </row>
    <row r="25" spans="1:7">
      <c r="A25" t="s">
        <v>24</v>
      </c>
      <c r="B25" s="5">
        <v>80</v>
      </c>
    </row>
    <row r="26" spans="1:7">
      <c r="A26" t="s">
        <v>25</v>
      </c>
      <c r="B26" s="6">
        <v>0.35</v>
      </c>
    </row>
    <row r="28" spans="1:7">
      <c r="A28" s="3" t="s">
        <v>26</v>
      </c>
      <c r="F28" s="4" t="s">
        <v>21</v>
      </c>
      <c r="G28" s="5">
        <f>B29*B30*4</f>
        <v>0</v>
      </c>
    </row>
    <row r="29" spans="1:7">
      <c r="A29" t="s">
        <v>27</v>
      </c>
      <c r="B29" s="5">
        <v>20000</v>
      </c>
    </row>
    <row r="30" spans="1:7">
      <c r="A30" t="s">
        <v>28</v>
      </c>
      <c r="B30" s="6">
        <v>0.4</v>
      </c>
    </row>
    <row r="32" spans="1:7">
      <c r="A32" s="3" t="s">
        <v>29</v>
      </c>
      <c r="F32" s="4" t="s">
        <v>21</v>
      </c>
      <c r="G32" s="5">
        <f>B33*B34*(B36-B35)</f>
        <v>0</v>
      </c>
    </row>
    <row r="33" spans="1:7">
      <c r="A33" t="s">
        <v>30</v>
      </c>
      <c r="B33" s="8">
        <v>12</v>
      </c>
    </row>
    <row r="34" spans="1:7">
      <c r="A34" t="s">
        <v>31</v>
      </c>
      <c r="B34" s="5">
        <v>150000</v>
      </c>
    </row>
    <row r="35" spans="1:7">
      <c r="A35" t="s">
        <v>32</v>
      </c>
      <c r="B35" s="6">
        <v>0.55</v>
      </c>
    </row>
    <row r="36" spans="1:7">
      <c r="A36" t="s">
        <v>33</v>
      </c>
      <c r="B36" s="6">
        <v>0.75</v>
      </c>
    </row>
    <row r="38" spans="1:7">
      <c r="A38" s="3" t="s">
        <v>34</v>
      </c>
      <c r="F38" s="4" t="s">
        <v>21</v>
      </c>
      <c r="G38" s="5">
        <f>B39*B40</f>
        <v>0</v>
      </c>
    </row>
    <row r="39" spans="1:7">
      <c r="A39" t="s">
        <v>35</v>
      </c>
      <c r="B39" s="5">
        <v>500000</v>
      </c>
    </row>
    <row r="40" spans="1:7">
      <c r="A40" t="s">
        <v>36</v>
      </c>
      <c r="B40" s="6">
        <v>0.15</v>
      </c>
    </row>
    <row r="42" spans="1:7">
      <c r="A42" s="3" t="s">
        <v>37</v>
      </c>
      <c r="F42" s="4" t="s">
        <v>41</v>
      </c>
      <c r="G42" s="5">
        <f>(B44-B45)*B43</f>
        <v>0</v>
      </c>
    </row>
    <row r="43" spans="1:7">
      <c r="A43" t="s">
        <v>38</v>
      </c>
      <c r="B43" s="5">
        <v>60000</v>
      </c>
    </row>
    <row r="44" spans="1:7">
      <c r="A44" t="s">
        <v>39</v>
      </c>
      <c r="B44" s="6">
        <v>0.25</v>
      </c>
    </row>
    <row r="45" spans="1:7">
      <c r="A45" t="s">
        <v>40</v>
      </c>
      <c r="B45" s="6">
        <v>0.1</v>
      </c>
    </row>
    <row r="47" spans="1:7">
      <c r="A47" s="3" t="s">
        <v>42</v>
      </c>
      <c r="F47" s="4" t="s">
        <v>41</v>
      </c>
      <c r="G47" s="5">
        <f>B48*B49*(B50-B51)</f>
        <v>0</v>
      </c>
    </row>
    <row r="48" spans="1:7">
      <c r="A48" t="s">
        <v>43</v>
      </c>
      <c r="B48" s="8">
        <v>6</v>
      </c>
    </row>
    <row r="49" spans="1:2">
      <c r="A49" t="s">
        <v>44</v>
      </c>
      <c r="B49" s="5">
        <v>120000</v>
      </c>
    </row>
    <row r="50" spans="1:2">
      <c r="A50" t="s">
        <v>45</v>
      </c>
      <c r="B50" s="6">
        <v>0.3</v>
      </c>
    </row>
    <row r="51" spans="1:2">
      <c r="A51" t="s">
        <v>40</v>
      </c>
      <c r="B51" s="6">
        <v>0.18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sheetFormatPr defaultRowHeight="15"/>
  <cols>
    <col min="1" max="1" width="56.7109375" customWidth="1"/>
    <col min="2" max="5" width="22.7109375" customWidth="1"/>
    <col min="6" max="6" width="24.7109375" customWidth="1"/>
    <col min="7" max="7" width="26.7109375" customWidth="1"/>
  </cols>
  <sheetData>
    <row r="1" spans="1:6">
      <c r="A1" s="1" t="s">
        <v>46</v>
      </c>
    </row>
    <row r="3" spans="1:6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47</v>
      </c>
    </row>
    <row r="4" spans="1:6">
      <c r="A4" t="s">
        <v>11</v>
      </c>
      <c r="B4" s="5">
        <f>Inputs!G19*Inputs!B10</f>
        <v>0</v>
      </c>
      <c r="C4" s="5">
        <f>Inputs!G19*Inputs!C10</f>
        <v>0</v>
      </c>
      <c r="D4" s="5">
        <f>Inputs!G19*Inputs!D10</f>
        <v>0</v>
      </c>
      <c r="E4" s="5">
        <f>Inputs!G19*Inputs!E10</f>
        <v>0</v>
      </c>
      <c r="F4" s="5">
        <f>SUM(B4:E4)</f>
        <v>0</v>
      </c>
    </row>
    <row r="5" spans="1:6">
      <c r="A5" t="s">
        <v>12</v>
      </c>
      <c r="B5" s="5">
        <f>Inputs!G23*Inputs!B11</f>
        <v>0</v>
      </c>
      <c r="C5" s="5">
        <f>Inputs!G23*Inputs!C11</f>
        <v>0</v>
      </c>
      <c r="D5" s="5">
        <f>Inputs!G23*Inputs!D11</f>
        <v>0</v>
      </c>
      <c r="E5" s="5">
        <f>Inputs!G23*Inputs!E11</f>
        <v>0</v>
      </c>
      <c r="F5" s="5">
        <f>SUM(B5:E5)</f>
        <v>0</v>
      </c>
    </row>
    <row r="6" spans="1:6">
      <c r="A6" t="s">
        <v>13</v>
      </c>
      <c r="B6" s="5">
        <f>Inputs!G28*Inputs!B12</f>
        <v>0</v>
      </c>
      <c r="C6" s="5">
        <f>Inputs!G28*Inputs!C12</f>
        <v>0</v>
      </c>
      <c r="D6" s="5">
        <f>Inputs!G28*Inputs!D12</f>
        <v>0</v>
      </c>
      <c r="E6" s="5">
        <f>Inputs!G28*Inputs!E12</f>
        <v>0</v>
      </c>
      <c r="F6" s="5">
        <f>SUM(B6:E6)</f>
        <v>0</v>
      </c>
    </row>
    <row r="7" spans="1:6">
      <c r="A7" t="s">
        <v>14</v>
      </c>
      <c r="B7" s="5">
        <f>Inputs!G32*Inputs!B13</f>
        <v>0</v>
      </c>
      <c r="C7" s="5">
        <f>Inputs!G32*Inputs!C13</f>
        <v>0</v>
      </c>
      <c r="D7" s="5">
        <f>Inputs!G32*Inputs!D13</f>
        <v>0</v>
      </c>
      <c r="E7" s="5">
        <f>Inputs!G32*Inputs!E13</f>
        <v>0</v>
      </c>
      <c r="F7" s="5">
        <f>SUM(B7:E7)</f>
        <v>0</v>
      </c>
    </row>
    <row r="8" spans="1:6">
      <c r="A8" t="s">
        <v>15</v>
      </c>
      <c r="B8" s="5">
        <f>Inputs!G38*Inputs!B14</f>
        <v>0</v>
      </c>
      <c r="C8" s="5">
        <f>Inputs!G38*Inputs!C14</f>
        <v>0</v>
      </c>
      <c r="D8" s="5">
        <f>Inputs!G38*Inputs!D14</f>
        <v>0</v>
      </c>
      <c r="E8" s="5">
        <f>Inputs!G38*Inputs!E14</f>
        <v>0</v>
      </c>
      <c r="F8" s="5">
        <f>SUM(B8:E8)</f>
        <v>0</v>
      </c>
    </row>
    <row r="9" spans="1:6">
      <c r="A9" t="s">
        <v>16</v>
      </c>
      <c r="B9" s="5">
        <f>Inputs!G42*Inputs!B15</f>
        <v>0</v>
      </c>
      <c r="C9" s="5">
        <f>Inputs!G42*Inputs!C15</f>
        <v>0</v>
      </c>
      <c r="D9" s="5">
        <f>Inputs!G42*Inputs!D15</f>
        <v>0</v>
      </c>
      <c r="E9" s="5">
        <f>Inputs!G42*Inputs!E15</f>
        <v>0</v>
      </c>
      <c r="F9" s="5">
        <f>SUM(B9:E9)</f>
        <v>0</v>
      </c>
    </row>
    <row r="10" spans="1:6">
      <c r="A10" t="s">
        <v>17</v>
      </c>
      <c r="B10" s="5">
        <f>Inputs!G47*Inputs!B16</f>
        <v>0</v>
      </c>
      <c r="C10" s="5">
        <f>Inputs!G47*Inputs!C16</f>
        <v>0</v>
      </c>
      <c r="D10" s="5">
        <f>Inputs!G47*Inputs!D16</f>
        <v>0</v>
      </c>
      <c r="E10" s="5">
        <f>Inputs!G47*Inputs!E16</f>
        <v>0</v>
      </c>
      <c r="F10" s="5">
        <f>SUM(B10:E10)</f>
        <v>0</v>
      </c>
    </row>
    <row r="12" spans="1:6">
      <c r="A12" s="3" t="s">
        <v>48</v>
      </c>
    </row>
    <row r="13" spans="1:6">
      <c r="A13" s="4" t="s">
        <v>7</v>
      </c>
      <c r="B13" s="4" t="s">
        <v>8</v>
      </c>
      <c r="C13" s="4" t="s">
        <v>9</v>
      </c>
      <c r="D13" s="4" t="s">
        <v>10</v>
      </c>
      <c r="E13" s="4" t="s">
        <v>47</v>
      </c>
    </row>
    <row r="14" spans="1:6">
      <c r="A14" s="5">
        <f>SUM(B4:B10)</f>
        <v>0</v>
      </c>
      <c r="B14" s="5">
        <f>SUM(C4:C10)</f>
        <v>0</v>
      </c>
      <c r="C14" s="5">
        <f>SUM(D4:D10)</f>
        <v>0</v>
      </c>
      <c r="D14" s="5">
        <f>SUM(E4:E10)</f>
        <v>0</v>
      </c>
      <c r="E14" s="5">
        <f>SUM(F4:F10)</f>
        <v>0</v>
      </c>
    </row>
    <row r="17" spans="1:5">
      <c r="A17" s="3" t="s">
        <v>49</v>
      </c>
    </row>
    <row r="18" spans="1:5">
      <c r="A18" s="4" t="s">
        <v>50</v>
      </c>
      <c r="B18" s="4" t="s">
        <v>51</v>
      </c>
      <c r="C18" s="4" t="s">
        <v>52</v>
      </c>
      <c r="D18" s="4" t="s">
        <v>53</v>
      </c>
      <c r="E18" s="4" t="s">
        <v>54</v>
      </c>
    </row>
    <row r="19" spans="1:5">
      <c r="A19" s="5">
        <f>Inputs!B6</f>
        <v>0</v>
      </c>
      <c r="B19" s="5">
        <f>E14</f>
        <v>0</v>
      </c>
      <c r="C19" s="5">
        <f>B19-A19</f>
        <v>0</v>
      </c>
      <c r="D19" s="6">
        <f>IF(A19=0,0,C19/A19)</f>
        <v>0</v>
      </c>
      <c r="E19" s="8">
        <f>IF(C19&lt;=0,12,ROUNDUP(12*A19/C19,0))</f>
        <v>0</v>
      </c>
    </row>
    <row r="22" spans="1:5">
      <c r="A22" s="3" t="s">
        <v>55</v>
      </c>
    </row>
    <row r="23" spans="1:5">
      <c r="A23" s="4" t="s">
        <v>4</v>
      </c>
      <c r="B23" s="4" t="s">
        <v>56</v>
      </c>
      <c r="C23" s="4" t="s">
        <v>57</v>
      </c>
      <c r="D23" s="4" t="s">
        <v>58</v>
      </c>
    </row>
    <row r="24" spans="1:5">
      <c r="A24" s="6">
        <f>Inputs!B6</f>
        <v>0</v>
      </c>
      <c r="B24" s="6">
        <f>(1+A24)^(1/4)-1</f>
        <v>0</v>
      </c>
      <c r="C24" s="5">
        <f>A14/(1+B24)^1 + B14/(1+B24)^2 + C14/(1+B24)^3 + D14/(1+B24)^4</f>
        <v>0</v>
      </c>
      <c r="D24" s="5">
        <f>C24-Inputs!B6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RowHeight="15"/>
  <cols>
    <col min="1" max="1" width="56.7109375" customWidth="1"/>
    <col min="2" max="5" width="22.7109375" customWidth="1"/>
    <col min="6" max="6" width="24.7109375" customWidth="1"/>
    <col min="7" max="7" width="26.7109375" customWidth="1"/>
  </cols>
  <sheetData>
    <row r="1" spans="1:6">
      <c r="A1" s="1" t="s">
        <v>59</v>
      </c>
    </row>
    <row r="3" spans="1:6">
      <c r="A3" s="3" t="s">
        <v>60</v>
      </c>
    </row>
    <row r="4" spans="1:6">
      <c r="A4" s="4" t="s">
        <v>51</v>
      </c>
      <c r="B4" s="4" t="s">
        <v>61</v>
      </c>
      <c r="C4" s="4" t="s">
        <v>62</v>
      </c>
      <c r="D4" s="4" t="s">
        <v>63</v>
      </c>
      <c r="E4" s="4" t="s">
        <v>64</v>
      </c>
    </row>
    <row r="5" spans="1:6">
      <c r="A5" s="5">
        <f>Calc!B19</f>
        <v>0</v>
      </c>
      <c r="B5" s="5">
        <f>Calc!A19</f>
        <v>0</v>
      </c>
      <c r="C5" s="5">
        <f>Calc!C19</f>
        <v>0</v>
      </c>
      <c r="D5" s="6">
        <f>Calc!D19</f>
        <v>0</v>
      </c>
      <c r="E5" s="8">
        <f>Calc!E19</f>
        <v>0</v>
      </c>
    </row>
    <row r="7" spans="1:6">
      <c r="A7" s="3" t="s">
        <v>65</v>
      </c>
    </row>
    <row r="8" spans="1:6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47</v>
      </c>
    </row>
    <row r="9" spans="1:6">
      <c r="A9" t="s">
        <v>11</v>
      </c>
      <c r="B9">
        <f>Calc!B4</f>
        <v>0</v>
      </c>
      <c r="C9">
        <f>Calc!C4</f>
        <v>0</v>
      </c>
      <c r="D9">
        <f>Calc!D4</f>
        <v>0</v>
      </c>
      <c r="E9">
        <f>Calc!E4</f>
        <v>0</v>
      </c>
      <c r="F9">
        <f>Calc!F4</f>
        <v>0</v>
      </c>
    </row>
    <row r="10" spans="1:6">
      <c r="A10" t="s">
        <v>12</v>
      </c>
      <c r="B10">
        <f>Calc!B5</f>
        <v>0</v>
      </c>
      <c r="C10">
        <f>Calc!C5</f>
        <v>0</v>
      </c>
      <c r="D10">
        <f>Calc!D5</f>
        <v>0</v>
      </c>
      <c r="E10">
        <f>Calc!E5</f>
        <v>0</v>
      </c>
      <c r="F10">
        <f>Calc!F5</f>
        <v>0</v>
      </c>
    </row>
    <row r="11" spans="1:6">
      <c r="A11" t="s">
        <v>13</v>
      </c>
      <c r="B11">
        <f>Calc!B6</f>
        <v>0</v>
      </c>
      <c r="C11">
        <f>Calc!C6</f>
        <v>0</v>
      </c>
      <c r="D11">
        <f>Calc!D6</f>
        <v>0</v>
      </c>
      <c r="E11">
        <f>Calc!E6</f>
        <v>0</v>
      </c>
      <c r="F11">
        <f>Calc!F6</f>
        <v>0</v>
      </c>
    </row>
    <row r="12" spans="1:6">
      <c r="A12" t="s">
        <v>14</v>
      </c>
      <c r="B12">
        <f>Calc!B7</f>
        <v>0</v>
      </c>
      <c r="C12">
        <f>Calc!C7</f>
        <v>0</v>
      </c>
      <c r="D12">
        <f>Calc!D7</f>
        <v>0</v>
      </c>
      <c r="E12">
        <f>Calc!E7</f>
        <v>0</v>
      </c>
      <c r="F12">
        <f>Calc!F7</f>
        <v>0</v>
      </c>
    </row>
    <row r="13" spans="1:6">
      <c r="A13" t="s">
        <v>15</v>
      </c>
      <c r="B13">
        <f>Calc!B8</f>
        <v>0</v>
      </c>
      <c r="C13">
        <f>Calc!C8</f>
        <v>0</v>
      </c>
      <c r="D13">
        <f>Calc!D8</f>
        <v>0</v>
      </c>
      <c r="E13">
        <f>Calc!E8</f>
        <v>0</v>
      </c>
      <c r="F13">
        <f>Calc!F8</f>
        <v>0</v>
      </c>
    </row>
    <row r="14" spans="1:6">
      <c r="A14" t="s">
        <v>16</v>
      </c>
      <c r="B14">
        <f>Calc!B9</f>
        <v>0</v>
      </c>
      <c r="C14">
        <f>Calc!C9</f>
        <v>0</v>
      </c>
      <c r="D14">
        <f>Calc!D9</f>
        <v>0</v>
      </c>
      <c r="E14">
        <f>Calc!E9</f>
        <v>0</v>
      </c>
      <c r="F14">
        <f>Calc!F9</f>
        <v>0</v>
      </c>
    </row>
    <row r="15" spans="1:6">
      <c r="A15" t="s">
        <v>17</v>
      </c>
      <c r="B15">
        <f>Calc!B10</f>
        <v>0</v>
      </c>
      <c r="C15">
        <f>Calc!C10</f>
        <v>0</v>
      </c>
      <c r="D15">
        <f>Calc!D10</f>
        <v>0</v>
      </c>
      <c r="E15">
        <f>Calc!E10</f>
        <v>0</v>
      </c>
      <c r="F15">
        <f>Calc!F10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Calc</vt:lpstr>
      <vt:lpstr>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2025-10-03T17:22:15Z</dcterms:created>
  <dcterms:modified xsi:type="dcterms:W3CDTF">2025-10-03T17:22:15Z</dcterms:modified>
</cp:coreProperties>
</file>